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ssumptions" sheetId="1" r:id="rId1"/>
    <sheet name="CapEx" sheetId="2" r:id="rId2"/>
    <sheet name="OpEx" sheetId="3" r:id="rId3"/>
    <sheet name="Revenue" sheetId="4" r:id="rId4"/>
    <sheet name="CashFlow" sheetId="5" r:id="rId5"/>
    <sheet name="Sensitivity" sheetId="6" r:id="rId6"/>
  </sheets>
  <calcPr calcId="124519" fullCalcOnLoad="1"/>
</workbook>
</file>

<file path=xl/sharedStrings.xml><?xml version="1.0" encoding="utf-8"?>
<sst xmlns="http://schemas.openxmlformats.org/spreadsheetml/2006/main" count="69" uniqueCount="53">
  <si>
    <t>Parameter</t>
  </si>
  <si>
    <t>Value</t>
  </si>
  <si>
    <t>Project Name</t>
  </si>
  <si>
    <t>Currency</t>
  </si>
  <si>
    <t>Start Month (e.g., Jan 2026)</t>
  </si>
  <si>
    <t>Units Sold per Day</t>
  </si>
  <si>
    <t>Price per Unit (SAR)</t>
  </si>
  <si>
    <t>COGS per Unit (SAR)</t>
  </si>
  <si>
    <t>Operating Days per Month</t>
  </si>
  <si>
    <t>SAR</t>
  </si>
  <si>
    <t>Item</t>
  </si>
  <si>
    <t>Cost (SAR)</t>
  </si>
  <si>
    <t>Mobile Coffee Cart</t>
  </si>
  <si>
    <t>Licenses &amp; Permits</t>
  </si>
  <si>
    <t>Initial Inventory</t>
  </si>
  <si>
    <t>Launch Marketing</t>
  </si>
  <si>
    <t>Contingency</t>
  </si>
  <si>
    <t>Total Capital Expenditure</t>
  </si>
  <si>
    <t>Operating Expense (Monthly)</t>
  </si>
  <si>
    <t>Cost per Month (SAR)</t>
  </si>
  <si>
    <t>Location Rent / Parking</t>
  </si>
  <si>
    <t>Utilities &amp; Internet</t>
  </si>
  <si>
    <t>Fuel / Transportation</t>
  </si>
  <si>
    <t>Maintenance</t>
  </si>
  <si>
    <t>Ongoing Marketing</t>
  </si>
  <si>
    <t>Miscellaneous</t>
  </si>
  <si>
    <t>Month</t>
  </si>
  <si>
    <t>Units Sold</t>
  </si>
  <si>
    <t>Price per Unit</t>
  </si>
  <si>
    <t>COGS per Unit</t>
  </si>
  <si>
    <t>Operating Days</t>
  </si>
  <si>
    <t>Monthly Revenue</t>
  </si>
  <si>
    <t>Monthly COGS</t>
  </si>
  <si>
    <t>Gross Profit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</si>
  <si>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</si>
  <si>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</si>
  <si>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</si>
  <si>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</si>
  <si>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</si>
  <si>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</si>
  <si>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</si>
  <si>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</si>
  <si>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</si>
  <si>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</si>
  <si>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</si>
  <si>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</si>
  <si>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Operating Expenses</t>
  </si>
  <si>
    <t>Net Cash Flow</t>
  </si>
  <si>
    <t>Cumulative Cash Flow</t>
  </si>
  <si>
    <t>Scenario</t>
  </si>
  <si>
    <t>80% of Sales</t>
  </si>
  <si>
    <t>Base Case</t>
  </si>
  <si>
    <t>120% of Sales</t>
  </si>
</sst>
</file>

<file path=xl/styles.xml><?xml version="1.0" encoding="utf-8"?>
<styleSheet xmlns="http://schemas.openxmlformats.org/spreadsheetml/2006/main">
  <numFmts count="1">
    <numFmt numFmtId="164" formatCode="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</row>
    <row r="3" spans="1:2">
      <c r="A3" t="s">
        <v>3</v>
      </c>
      <c r="B3" t="s">
        <v>9</v>
      </c>
    </row>
    <row r="4" spans="1:2">
      <c r="A4" t="s">
        <v>4</v>
      </c>
    </row>
    <row r="5" spans="1:2">
      <c r="A5" t="s">
        <v>5</v>
      </c>
      <c r="B5">
        <v>120</v>
      </c>
    </row>
    <row r="6" spans="1:2">
      <c r="A6" t="s">
        <v>6</v>
      </c>
      <c r="B6">
        <v>11</v>
      </c>
    </row>
    <row r="7" spans="1:2">
      <c r="A7" t="s">
        <v>7</v>
      </c>
      <c r="B7">
        <v>5.8</v>
      </c>
    </row>
    <row r="8" spans="1:2">
      <c r="A8" t="s">
        <v>8</v>
      </c>
      <c r="B8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Z7"/>
  <sheetViews>
    <sheetView workbookViewId="0"/>
  </sheetViews>
  <sheetFormatPr defaultRowHeight="15"/>
  <cols>
    <col min="2" max="26" width="15.7109375" style="2" customWidth="1"/>
  </cols>
  <sheetData>
    <row r="1" spans="1:2">
      <c r="A1" s="1" t="s">
        <v>10</v>
      </c>
      <c r="B1" s="1" t="s">
        <v>11</v>
      </c>
    </row>
    <row r="2" spans="1:2">
      <c r="A2" t="s">
        <v>12</v>
      </c>
      <c r="B2" s="2">
        <v>55000</v>
      </c>
    </row>
    <row r="3" spans="1:2">
      <c r="A3" t="s">
        <v>13</v>
      </c>
      <c r="B3" s="2">
        <v>3500</v>
      </c>
    </row>
    <row r="4" spans="1:2">
      <c r="A4" t="s">
        <v>14</v>
      </c>
      <c r="B4" s="2">
        <v>9000</v>
      </c>
    </row>
    <row r="5" spans="1:2">
      <c r="A5" t="s">
        <v>15</v>
      </c>
      <c r="B5" s="2">
        <v>6000</v>
      </c>
    </row>
    <row r="6" spans="1:2">
      <c r="A6" t="s">
        <v>16</v>
      </c>
      <c r="B6" s="2">
        <v>5000</v>
      </c>
    </row>
    <row r="7" spans="1:2">
      <c r="A7" t="s">
        <v>17</v>
      </c>
      <c r="B7" s="2">
        <f>SUM(B2:B6)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Z8"/>
  <sheetViews>
    <sheetView workbookViewId="0"/>
  </sheetViews>
  <sheetFormatPr defaultRowHeight="15"/>
  <cols>
    <col min="2" max="26" width="15.7109375" style="2" customWidth="1"/>
  </cols>
  <sheetData>
    <row r="1" spans="1:2">
      <c r="A1" s="1" t="s">
        <v>18</v>
      </c>
      <c r="B1" s="1" t="s">
        <v>19</v>
      </c>
    </row>
    <row r="2" spans="1:2">
      <c r="A2" t="s">
        <v>20</v>
      </c>
      <c r="B2" s="2">
        <v>1500</v>
      </c>
    </row>
    <row r="3" spans="1:2">
      <c r="A3" t="s">
        <v>21</v>
      </c>
      <c r="B3" s="2">
        <v>300</v>
      </c>
    </row>
    <row r="4" spans="1:2">
      <c r="A4" t="s">
        <v>22</v>
      </c>
      <c r="B4" s="2">
        <v>400</v>
      </c>
    </row>
    <row r="5" spans="1:2">
      <c r="A5" t="s">
        <v>23</v>
      </c>
      <c r="B5" s="2">
        <v>250</v>
      </c>
    </row>
    <row r="6" spans="1:2">
      <c r="A6" t="s">
        <v>24</v>
      </c>
      <c r="B6" s="2">
        <v>500</v>
      </c>
    </row>
    <row r="7" spans="1:2">
      <c r="A7" t="s">
        <v>25</v>
      </c>
      <c r="B7" s="2">
        <v>200</v>
      </c>
    </row>
    <row r="8" spans="1:2">
      <c r="B8" s="2">
        <f>SUM(B2:B7)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13"/>
  <sheetViews>
    <sheetView workbookViewId="0"/>
  </sheetViews>
  <sheetFormatPr defaultRowHeight="15"/>
  <cols>
    <col min="2" max="26" width="15.7109375" style="2" customWidth="1"/>
  </cols>
  <sheetData>
    <row r="1" spans="1:8">
      <c r="A1" s="1" t="s">
        <v>26</v>
      </c>
      <c r="B1" s="1" t="s">
        <v>27</v>
      </c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  <c r="H1" s="1" t="s">
        <v>33</v>
      </c>
    </row>
    <row r="2" spans="1:8">
      <c r="A2" t="s">
        <v>34</v>
      </c>
      <c r="B2" s="2">
        <f>Assumptions!B4</f>
        <v>0</v>
      </c>
      <c r="C2" s="2">
        <f>Assumptions!B5</f>
        <v>0</v>
      </c>
      <c r="D2" s="2">
        <f>Assumptions!B6</f>
        <v>0</v>
      </c>
      <c r="E2" s="2">
        <f>Assumptions!B7</f>
        <v>0</v>
      </c>
      <c r="F2" s="2">
        <f>B2*C2*E2</f>
        <v>0</v>
      </c>
      <c r="G2" s="2">
        <f>B2*D2*E2</f>
        <v>0</v>
      </c>
      <c r="H2" s="2">
        <f>F2-G2</f>
        <v>0</v>
      </c>
    </row>
    <row r="3" spans="1:8">
      <c r="A3" t="s">
        <v>35</v>
      </c>
      <c r="B3" s="2">
        <f>Assumptions!B4</f>
        <v>0</v>
      </c>
      <c r="C3" s="2">
        <f>Assumptions!B5</f>
        <v>0</v>
      </c>
      <c r="D3" s="2">
        <f>Assumptions!B6</f>
        <v>0</v>
      </c>
      <c r="E3" s="2">
        <f>Assumptions!B7</f>
        <v>0</v>
      </c>
      <c r="F3" s="2">
        <f>B3*C3*E3</f>
        <v>0</v>
      </c>
      <c r="G3" s="2">
        <f>B3*D3*E3</f>
        <v>0</v>
      </c>
      <c r="H3" s="2">
        <f>F3-G3</f>
        <v>0</v>
      </c>
    </row>
    <row r="4" spans="1:8">
      <c r="A4" t="s">
        <v>36</v>
      </c>
      <c r="B4" s="2">
        <f>Assumptions!B4</f>
        <v>0</v>
      </c>
      <c r="C4" s="2">
        <f>Assumptions!B5</f>
        <v>0</v>
      </c>
      <c r="D4" s="2">
        <f>Assumptions!B6</f>
        <v>0</v>
      </c>
      <c r="E4" s="2">
        <f>Assumptions!B7</f>
        <v>0</v>
      </c>
      <c r="F4" s="2">
        <f>B4*C4*E4</f>
        <v>0</v>
      </c>
      <c r="G4" s="2">
        <f>B4*D4*E4</f>
        <v>0</v>
      </c>
      <c r="H4" s="2">
        <f>F4-G4</f>
        <v>0</v>
      </c>
    </row>
    <row r="5" spans="1:8">
      <c r="A5" t="s">
        <v>37</v>
      </c>
      <c r="B5" s="2">
        <f>Assumptions!B4</f>
        <v>0</v>
      </c>
      <c r="C5" s="2">
        <f>Assumptions!B5</f>
        <v>0</v>
      </c>
      <c r="D5" s="2">
        <f>Assumptions!B6</f>
        <v>0</v>
      </c>
      <c r="E5" s="2">
        <f>Assumptions!B7</f>
        <v>0</v>
      </c>
      <c r="F5" s="2">
        <f>B5*C5*E5</f>
        <v>0</v>
      </c>
      <c r="G5" s="2">
        <f>B5*D5*E5</f>
        <v>0</v>
      </c>
      <c r="H5" s="2">
        <f>F5-G5</f>
        <v>0</v>
      </c>
    </row>
    <row r="6" spans="1:8">
      <c r="A6" t="s">
        <v>38</v>
      </c>
      <c r="B6" s="2">
        <f>Assumptions!B4</f>
        <v>0</v>
      </c>
      <c r="C6" s="2">
        <f>Assumptions!B5</f>
        <v>0</v>
      </c>
      <c r="D6" s="2">
        <f>Assumptions!B6</f>
        <v>0</v>
      </c>
      <c r="E6" s="2">
        <f>Assumptions!B7</f>
        <v>0</v>
      </c>
      <c r="F6" s="2">
        <f>B6*C6*E6</f>
        <v>0</v>
      </c>
      <c r="G6" s="2">
        <f>B6*D6*E6</f>
        <v>0</v>
      </c>
      <c r="H6" s="2">
        <f>F6-G6</f>
        <v>0</v>
      </c>
    </row>
    <row r="7" spans="1:8">
      <c r="A7" t="s">
        <v>39</v>
      </c>
      <c r="B7" s="2">
        <f>Assumptions!B4</f>
        <v>0</v>
      </c>
      <c r="C7" s="2">
        <f>Assumptions!B5</f>
        <v>0</v>
      </c>
      <c r="D7" s="2">
        <f>Assumptions!B6</f>
        <v>0</v>
      </c>
      <c r="E7" s="2">
        <f>Assumptions!B7</f>
        <v>0</v>
      </c>
      <c r="F7" s="2">
        <f>B7*C7*E7</f>
        <v>0</v>
      </c>
      <c r="G7" s="2">
        <f>B7*D7*E7</f>
        <v>0</v>
      </c>
      <c r="H7" s="2">
        <f>F7-G7</f>
        <v>0</v>
      </c>
    </row>
    <row r="8" spans="1:8">
      <c r="A8" t="s">
        <v>40</v>
      </c>
      <c r="B8" s="2">
        <f>Assumptions!B4</f>
        <v>0</v>
      </c>
      <c r="C8" s="2">
        <f>Assumptions!B5</f>
        <v>0</v>
      </c>
      <c r="D8" s="2">
        <f>Assumptions!B6</f>
        <v>0</v>
      </c>
      <c r="E8" s="2">
        <f>Assumptions!B7</f>
        <v>0</v>
      </c>
      <c r="F8" s="2">
        <f>B8*C8*E8</f>
        <v>0</v>
      </c>
      <c r="G8" s="2">
        <f>B8*D8*E8</f>
        <v>0</v>
      </c>
      <c r="H8" s="2">
        <f>F8-G8</f>
        <v>0</v>
      </c>
    </row>
    <row r="9" spans="1:8">
      <c r="A9" t="s">
        <v>41</v>
      </c>
      <c r="B9" s="2">
        <f>Assumptions!B4</f>
        <v>0</v>
      </c>
      <c r="C9" s="2">
        <f>Assumptions!B5</f>
        <v>0</v>
      </c>
      <c r="D9" s="2">
        <f>Assumptions!B6</f>
        <v>0</v>
      </c>
      <c r="E9" s="2">
        <f>Assumptions!B7</f>
        <v>0</v>
      </c>
      <c r="F9" s="2">
        <f>B9*C9*E9</f>
        <v>0</v>
      </c>
      <c r="G9" s="2">
        <f>B9*D9*E9</f>
        <v>0</v>
      </c>
      <c r="H9" s="2">
        <f>F9-G9</f>
        <v>0</v>
      </c>
    </row>
    <row r="10" spans="1:8">
      <c r="A10" t="s">
        <v>42</v>
      </c>
      <c r="B10" s="2">
        <f>Assumptions!B4</f>
        <v>0</v>
      </c>
      <c r="C10" s="2">
        <f>Assumptions!B5</f>
        <v>0</v>
      </c>
      <c r="D10" s="2">
        <f>Assumptions!B6</f>
        <v>0</v>
      </c>
      <c r="E10" s="2">
        <f>Assumptions!B7</f>
        <v>0</v>
      </c>
      <c r="F10" s="2">
        <f>B10*C10*E10</f>
        <v>0</v>
      </c>
      <c r="G10" s="2">
        <f>B10*D10*E10</f>
        <v>0</v>
      </c>
      <c r="H10" s="2">
        <f>F10-G10</f>
        <v>0</v>
      </c>
    </row>
    <row r="11" spans="1:8">
      <c r="A11" t="s">
        <v>43</v>
      </c>
      <c r="B11" s="2">
        <f>Assumptions!B4</f>
        <v>0</v>
      </c>
      <c r="C11" s="2">
        <f>Assumptions!B5</f>
        <v>0</v>
      </c>
      <c r="D11" s="2">
        <f>Assumptions!B6</f>
        <v>0</v>
      </c>
      <c r="E11" s="2">
        <f>Assumptions!B7</f>
        <v>0</v>
      </c>
      <c r="F11" s="2">
        <f>B11*C11*E11</f>
        <v>0</v>
      </c>
      <c r="G11" s="2">
        <f>B11*D11*E11</f>
        <v>0</v>
      </c>
      <c r="H11" s="2">
        <f>F11-G11</f>
        <v>0</v>
      </c>
    </row>
    <row r="12" spans="1:8">
      <c r="A12" t="s">
        <v>44</v>
      </c>
      <c r="B12" s="2">
        <f>Assumptions!B4</f>
        <v>0</v>
      </c>
      <c r="C12" s="2">
        <f>Assumptions!B5</f>
        <v>0</v>
      </c>
      <c r="D12" s="2">
        <f>Assumptions!B6</f>
        <v>0</v>
      </c>
      <c r="E12" s="2">
        <f>Assumptions!B7</f>
        <v>0</v>
      </c>
      <c r="F12" s="2">
        <f>B12*C12*E12</f>
        <v>0</v>
      </c>
      <c r="G12" s="2">
        <f>B12*D12*E12</f>
        <v>0</v>
      </c>
      <c r="H12" s="2">
        <f>F12-G12</f>
        <v>0</v>
      </c>
    </row>
    <row r="13" spans="1:8">
      <c r="A13" t="s">
        <v>45</v>
      </c>
      <c r="B13" s="2">
        <f>Assumptions!B4</f>
        <v>0</v>
      </c>
      <c r="C13" s="2">
        <f>Assumptions!B5</f>
        <v>0</v>
      </c>
      <c r="D13" s="2">
        <f>Assumptions!B6</f>
        <v>0</v>
      </c>
      <c r="E13" s="2">
        <f>Assumptions!B7</f>
        <v>0</v>
      </c>
      <c r="F13" s="2">
        <f>B13*C13*E13</f>
        <v>0</v>
      </c>
      <c r="G13" s="2">
        <f>B13*D13*E13</f>
        <v>0</v>
      </c>
      <c r="H13" s="2">
        <f>F13-G13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Z13"/>
  <sheetViews>
    <sheetView workbookViewId="0"/>
  </sheetViews>
  <sheetFormatPr defaultRowHeight="15"/>
  <cols>
    <col min="2" max="26" width="15.7109375" style="2" customWidth="1"/>
  </cols>
  <sheetData>
    <row r="1" spans="1:5">
      <c r="A1" s="1" t="s">
        <v>26</v>
      </c>
      <c r="B1" s="1" t="s">
        <v>33</v>
      </c>
      <c r="C1" s="1" t="s">
        <v>46</v>
      </c>
      <c r="D1" s="1" t="s">
        <v>47</v>
      </c>
      <c r="E1" s="1" t="s">
        <v>48</v>
      </c>
    </row>
    <row r="2" spans="1:5">
      <c r="A2" t="s">
        <v>34</v>
      </c>
      <c r="B2" s="2">
        <f>Revenue!H2</f>
        <v>0</v>
      </c>
      <c r="C2" s="2">
        <f>OpEx!B3</f>
        <v>0</v>
      </c>
      <c r="D2" s="2">
        <f>B2-C2</f>
        <v>0</v>
      </c>
      <c r="E2" s="2">
        <f>SUM(D$2:D2)</f>
        <v>0</v>
      </c>
    </row>
    <row r="3" spans="1:5">
      <c r="A3" t="s">
        <v>35</v>
      </c>
      <c r="B3" s="2">
        <f>Revenue!H3</f>
        <v>0</v>
      </c>
      <c r="C3" s="2">
        <f>OpEx!B3</f>
        <v>0</v>
      </c>
      <c r="D3" s="2">
        <f>B3-C3</f>
        <v>0</v>
      </c>
      <c r="E3" s="2">
        <f>SUM(D$2:D3)</f>
        <v>0</v>
      </c>
    </row>
    <row r="4" spans="1:5">
      <c r="A4" t="s">
        <v>36</v>
      </c>
      <c r="B4" s="2">
        <f>Revenue!H4</f>
        <v>0</v>
      </c>
      <c r="C4" s="2">
        <f>OpEx!B3</f>
        <v>0</v>
      </c>
      <c r="D4" s="2">
        <f>B4-C4</f>
        <v>0</v>
      </c>
      <c r="E4" s="2">
        <f>SUM(D$2:D4)</f>
        <v>0</v>
      </c>
    </row>
    <row r="5" spans="1:5">
      <c r="A5" t="s">
        <v>37</v>
      </c>
      <c r="B5" s="2">
        <f>Revenue!H5</f>
        <v>0</v>
      </c>
      <c r="C5" s="2">
        <f>OpEx!B3</f>
        <v>0</v>
      </c>
      <c r="D5" s="2">
        <f>B5-C5</f>
        <v>0</v>
      </c>
      <c r="E5" s="2">
        <f>SUM(D$2:D5)</f>
        <v>0</v>
      </c>
    </row>
    <row r="6" spans="1:5">
      <c r="A6" t="s">
        <v>38</v>
      </c>
      <c r="B6" s="2">
        <f>Revenue!H6</f>
        <v>0</v>
      </c>
      <c r="C6" s="2">
        <f>OpEx!B3</f>
        <v>0</v>
      </c>
      <c r="D6" s="2">
        <f>B6-C6</f>
        <v>0</v>
      </c>
      <c r="E6" s="2">
        <f>SUM(D$2:D6)</f>
        <v>0</v>
      </c>
    </row>
    <row r="7" spans="1:5">
      <c r="A7" t="s">
        <v>39</v>
      </c>
      <c r="B7" s="2">
        <f>Revenue!H7</f>
        <v>0</v>
      </c>
      <c r="C7" s="2">
        <f>OpEx!B3</f>
        <v>0</v>
      </c>
      <c r="D7" s="2">
        <f>B7-C7</f>
        <v>0</v>
      </c>
      <c r="E7" s="2">
        <f>SUM(D$2:D7)</f>
        <v>0</v>
      </c>
    </row>
    <row r="8" spans="1:5">
      <c r="A8" t="s">
        <v>40</v>
      </c>
      <c r="B8" s="2">
        <f>Revenue!H8</f>
        <v>0</v>
      </c>
      <c r="C8" s="2">
        <f>OpEx!B3</f>
        <v>0</v>
      </c>
      <c r="D8" s="2">
        <f>B8-C8</f>
        <v>0</v>
      </c>
      <c r="E8" s="2">
        <f>SUM(D$2:D8)</f>
        <v>0</v>
      </c>
    </row>
    <row r="9" spans="1:5">
      <c r="A9" t="s">
        <v>41</v>
      </c>
      <c r="B9" s="2">
        <f>Revenue!H9</f>
        <v>0</v>
      </c>
      <c r="C9" s="2">
        <f>OpEx!B3</f>
        <v>0</v>
      </c>
      <c r="D9" s="2">
        <f>B9-C9</f>
        <v>0</v>
      </c>
      <c r="E9" s="2">
        <f>SUM(D$2:D9)</f>
        <v>0</v>
      </c>
    </row>
    <row r="10" spans="1:5">
      <c r="A10" t="s">
        <v>42</v>
      </c>
      <c r="B10" s="2">
        <f>Revenue!H10</f>
        <v>0</v>
      </c>
      <c r="C10" s="2">
        <f>OpEx!B3</f>
        <v>0</v>
      </c>
      <c r="D10" s="2">
        <f>B10-C10</f>
        <v>0</v>
      </c>
      <c r="E10" s="2">
        <f>SUM(D$2:D10)</f>
        <v>0</v>
      </c>
    </row>
    <row r="11" spans="1:5">
      <c r="A11" t="s">
        <v>43</v>
      </c>
      <c r="B11" s="2">
        <f>Revenue!H11</f>
        <v>0</v>
      </c>
      <c r="C11" s="2">
        <f>OpEx!B3</f>
        <v>0</v>
      </c>
      <c r="D11" s="2">
        <f>B11-C11</f>
        <v>0</v>
      </c>
      <c r="E11" s="2">
        <f>SUM(D$2:D11)</f>
        <v>0</v>
      </c>
    </row>
    <row r="12" spans="1:5">
      <c r="A12" t="s">
        <v>44</v>
      </c>
      <c r="B12" s="2">
        <f>Revenue!H12</f>
        <v>0</v>
      </c>
      <c r="C12" s="2">
        <f>OpEx!B3</f>
        <v>0</v>
      </c>
      <c r="D12" s="2">
        <f>B12-C12</f>
        <v>0</v>
      </c>
      <c r="E12" s="2">
        <f>SUM(D$2:D12)</f>
        <v>0</v>
      </c>
    </row>
    <row r="13" spans="1:5">
      <c r="A13" t="s">
        <v>45</v>
      </c>
      <c r="B13" s="2">
        <f>Revenue!H13</f>
        <v>0</v>
      </c>
      <c r="C13" s="2">
        <f>OpEx!B3</f>
        <v>0</v>
      </c>
      <c r="D13" s="2">
        <f>B13-C13</f>
        <v>0</v>
      </c>
      <c r="E13" s="2">
        <f>SUM(D$2:D13)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Z4"/>
  <sheetViews>
    <sheetView workbookViewId="0"/>
  </sheetViews>
  <sheetFormatPr defaultRowHeight="15"/>
  <cols>
    <col min="2" max="26" width="15.7109375" style="2" customWidth="1"/>
  </cols>
  <sheetData>
    <row r="1" spans="1:3">
      <c r="A1" s="1" t="s">
        <v>49</v>
      </c>
      <c r="B1" s="1" t="s">
        <v>5</v>
      </c>
      <c r="C1" s="1" t="s">
        <v>31</v>
      </c>
    </row>
    <row r="2" spans="1:3">
      <c r="A2" t="s">
        <v>50</v>
      </c>
      <c r="B2" s="2">
        <f>Assumptions!B4*0.8</f>
        <v>0</v>
      </c>
      <c r="C2" s="2">
        <f>B2*Assumptions!B5*Assumptions!B7</f>
        <v>0</v>
      </c>
    </row>
    <row r="3" spans="1:3">
      <c r="A3" t="s">
        <v>51</v>
      </c>
      <c r="B3" s="2">
        <f>Assumptions!B4</f>
        <v>0</v>
      </c>
      <c r="C3" s="2">
        <f>B3*Assumptions!B5*Assumptions!B7</f>
        <v>0</v>
      </c>
    </row>
    <row r="4" spans="1:3">
      <c r="A4" t="s">
        <v>52</v>
      </c>
      <c r="B4" s="2">
        <f>Assumptions!B4*1.2</f>
        <v>0</v>
      </c>
      <c r="C4" s="2">
        <f>B4*Assumptions!B5*Assumptions!B7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Assumptions</vt:lpstr>
      <vt:lpstr>CapEx</vt:lpstr>
      <vt:lpstr>OpEx</vt:lpstr>
      <vt:lpstr>Revenue</vt:lpstr>
      <vt:lpstr>CashFlow</vt:lpstr>
      <vt:lpstr>Sensitivity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2025-06-06T02:18:25Z</dcterms:created>
  <dcterms:modified xsi:type="dcterms:W3CDTF">2025-06-06T02:18:25Z</dcterms:modified>
</cp:coreProperties>
</file>